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Фонд\сайт\"/>
    </mc:Choice>
  </mc:AlternateContent>
  <xr:revisionPtr revIDLastSave="0" documentId="13_ncr:1_{B405CF06-BFCA-4630-9EEA-EFAC0EBD60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4" i="1" l="1"/>
  <c r="C66" i="1"/>
  <c r="C54" i="1"/>
  <c r="C52" i="1" s="1"/>
  <c r="C50" i="1"/>
  <c r="C49" i="1" s="1"/>
  <c r="C45" i="1"/>
  <c r="C41" i="1"/>
  <c r="C40" i="1"/>
  <c r="C38" i="1"/>
  <c r="C37" i="1"/>
  <c r="C29" i="1"/>
  <c r="C25" i="1"/>
  <c r="C24" i="1"/>
  <c r="C12" i="1"/>
  <c r="C9" i="1"/>
  <c r="C20" i="1" l="1"/>
  <c r="C35" i="1"/>
  <c r="C7" i="1" l="1"/>
</calcChain>
</file>

<file path=xl/sharedStrings.xml><?xml version="1.0" encoding="utf-8"?>
<sst xmlns="http://schemas.openxmlformats.org/spreadsheetml/2006/main" count="66" uniqueCount="66">
  <si>
    <t xml:space="preserve">                                                         Информация</t>
  </si>
  <si>
    <t xml:space="preserve">                               "IX Спортивные игры народов Якутии"</t>
  </si>
  <si>
    <t xml:space="preserve">                                  за период с 03.12.2025г. по 06.07.2026г.</t>
  </si>
  <si>
    <t>руб.</t>
  </si>
  <si>
    <t>Поступило:</t>
  </si>
  <si>
    <t>в том числе от:</t>
  </si>
  <si>
    <t xml:space="preserve">   Предпринимателей: </t>
  </si>
  <si>
    <t>Григорьева Е.Н. "Бэлэм ас"</t>
  </si>
  <si>
    <t xml:space="preserve">  Проведения мероприятий:</t>
  </si>
  <si>
    <t>МБУ ДНТ "Айар Киин" (Конкурс патриотической песни)</t>
  </si>
  <si>
    <t>Администрация СП "Мархинский наслег" (Молодежный форум)</t>
  </si>
  <si>
    <t>МБУ НКЦ "Айыы Тайбыт" (Концерт талантов наслега)</t>
  </si>
  <si>
    <t>ООО Театр эстрады "Саха концерт" (продажа билетов ЦСП "Триумф"</t>
  </si>
  <si>
    <t>МБДОУ д/с "Сардана" с.Малыкай (Спортивная игра "Сардана оонньуулара")</t>
  </si>
  <si>
    <t>Дирекция IX СИН (Турнир по дартсу и играм городки для людей пожилого возраста)</t>
  </si>
  <si>
    <t xml:space="preserve">   Организаций:</t>
  </si>
  <si>
    <t>ООО СК "Сэттэ"</t>
  </si>
  <si>
    <t>Управление финансов</t>
  </si>
  <si>
    <t>Управление социальной защиты</t>
  </si>
  <si>
    <t>Управление по физической культуре и спорту</t>
  </si>
  <si>
    <t>ООО "Арыылаах"</t>
  </si>
  <si>
    <t>ГБУ РС (Я) "Служба спасения" РС(Я)</t>
  </si>
  <si>
    <t>МБУ ДО "ДЮСШ"</t>
  </si>
  <si>
    <t>ГКУ РС (Я) "Нюрбинское лесничество"</t>
  </si>
  <si>
    <t>ГБУ "Управление ветеринарии с ВИЛ Нюрбинского района"</t>
  </si>
  <si>
    <t>Нюрбинский межулусный комплексный центр помощи семье и детям</t>
  </si>
  <si>
    <t>Социальный фонд России по РС (Я) в Нюрбинском районе</t>
  </si>
  <si>
    <t>МКУ "ЦБ НР"</t>
  </si>
  <si>
    <t>ООО АМК "Строймонтаж"</t>
  </si>
  <si>
    <t xml:space="preserve">   Учреждений образования:</t>
  </si>
  <si>
    <t>МБОУ "Чаппандинская СОШ"</t>
  </si>
  <si>
    <t>МБОУ "Антоновская СОШ им. Н.Н. Чусовского"</t>
  </si>
  <si>
    <t>МБОУ "НСОШ №2 им.М.С.Егорова"</t>
  </si>
  <si>
    <t>МБОУ "Малыкайская СОШ"</t>
  </si>
  <si>
    <t>МБОУ "НТЛ" им.А.Н.Чусовского</t>
  </si>
  <si>
    <t>МБОУ "Мальжагарская СОШ"</t>
  </si>
  <si>
    <t>МБОУ "Хорулинская СОШ"</t>
  </si>
  <si>
    <t>МАУ ДО "ЦТИТ"</t>
  </si>
  <si>
    <t xml:space="preserve">   Учреждений культуры:</t>
  </si>
  <si>
    <t>МБУ ДО "Нюрбинская детская школа искусств"</t>
  </si>
  <si>
    <t>Нюрбинская МЦБС</t>
  </si>
  <si>
    <t>Администраций СП</t>
  </si>
  <si>
    <t>Администрация СП "Мархинский наслег"</t>
  </si>
  <si>
    <t xml:space="preserve">   Населения:</t>
  </si>
  <si>
    <t>Дети Яковлевой Анны Григорьевны г.Якутск</t>
  </si>
  <si>
    <t>Тимофеев Николай Николаевич житель с.Маар</t>
  </si>
  <si>
    <t>Иванова Раиса Алексеевна жительница с.Сюля</t>
  </si>
  <si>
    <t>Выпускники школы 81 года с.Хорула</t>
  </si>
  <si>
    <t>Иванова Ефросинья Прокопьевна (СФР)</t>
  </si>
  <si>
    <t>Николаева Оксана Ивановна (СФР)</t>
  </si>
  <si>
    <t>Аланныров Артем Николаевич (СФР)</t>
  </si>
  <si>
    <t>Степанова Марина Руслановна (СФР)</t>
  </si>
  <si>
    <t>Расторгуева Наталья Семеновна (СФР)</t>
  </si>
  <si>
    <t>Никифорова Инга Ивановна (СФР)</t>
  </si>
  <si>
    <t>Моисеева Ольга Михайловна (работник МРИ ФНС)</t>
  </si>
  <si>
    <t>Саввинова Татьяна Николаевна (Нотариус)</t>
  </si>
  <si>
    <t xml:space="preserve">   Эстрадных певцов:</t>
  </si>
  <si>
    <t>Далаана</t>
  </si>
  <si>
    <t>Саарын</t>
  </si>
  <si>
    <t>Виталий Горохов</t>
  </si>
  <si>
    <t>Сардана Осипова</t>
  </si>
  <si>
    <t>Ариан Свинобоев</t>
  </si>
  <si>
    <t xml:space="preserve">   Руководителей Администрации района и муниципальных учреждений </t>
  </si>
  <si>
    <t>по QR-коду СБП</t>
  </si>
  <si>
    <t xml:space="preserve">                                о поступлении средств в Целевой Фонд</t>
  </si>
  <si>
    <t>таблица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</si>
</sst>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wrapText="1"/>
    </xf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5"/>
  <sheetViews>
    <sheetView tabSelected="1" topLeftCell="A55" workbookViewId="0">
      <selection activeCell="B85" sqref="B85"/>
    </sheetView>
  </sheetViews>
  <sheetFormatPr defaultRowHeight="15" x14ac:dyDescent="0.25"/>
  <cols>
    <col min="1" max="1" width="5.140625" customWidth="1"/>
    <col min="2" max="2" width="58" customWidth="1"/>
    <col min="3" max="3" width="30.140625" customWidth="1"/>
    <col min="5" max="5" width="11.28515625" customWidth="1"/>
  </cols>
  <sheetData>
    <row r="1" spans="1:3" ht="15.75" x14ac:dyDescent="0.25">
      <c r="A1" s="1"/>
      <c r="B1" s="1"/>
      <c r="C1" s="3" t="s">
        <v>65</v>
      </c>
    </row>
    <row r="2" spans="1:3" ht="15.75" x14ac:dyDescent="0.25">
      <c r="A2" s="1"/>
      <c r="B2" s="2" t="s">
        <v>0</v>
      </c>
      <c r="C2" s="2"/>
    </row>
    <row r="3" spans="1:3" ht="15.75" x14ac:dyDescent="0.25">
      <c r="A3" s="1"/>
      <c r="B3" s="2" t="s">
        <v>64</v>
      </c>
      <c r="C3" s="2"/>
    </row>
    <row r="4" spans="1:3" ht="15.75" x14ac:dyDescent="0.25">
      <c r="A4" s="1"/>
      <c r="B4" s="2" t="s">
        <v>1</v>
      </c>
      <c r="C4" s="2"/>
    </row>
    <row r="5" spans="1:3" ht="15.75" x14ac:dyDescent="0.25">
      <c r="A5" s="1"/>
      <c r="B5" s="2" t="s">
        <v>2</v>
      </c>
      <c r="C5" s="2"/>
    </row>
    <row r="6" spans="1:3" ht="16.5" thickBot="1" x14ac:dyDescent="0.3">
      <c r="A6" s="1"/>
      <c r="B6" s="1"/>
      <c r="C6" s="3" t="s">
        <v>3</v>
      </c>
    </row>
    <row r="7" spans="1:3" ht="16.5" thickBot="1" x14ac:dyDescent="0.3">
      <c r="A7" s="1"/>
      <c r="B7" s="4" t="s">
        <v>4</v>
      </c>
      <c r="C7" s="5">
        <f>SUM(C9+C12+C20+C35+C45+C52+C66+C73+C74+C49)</f>
        <v>3628746.01</v>
      </c>
    </row>
    <row r="8" spans="1:3" ht="15.75" x14ac:dyDescent="0.25">
      <c r="A8" s="1"/>
      <c r="B8" s="6" t="s">
        <v>5</v>
      </c>
      <c r="C8" s="6"/>
    </row>
    <row r="9" spans="1:3" ht="15.75" x14ac:dyDescent="0.25">
      <c r="A9" s="1"/>
      <c r="B9" s="7" t="s">
        <v>6</v>
      </c>
      <c r="C9" s="8">
        <f>SUM(C10)</f>
        <v>50000</v>
      </c>
    </row>
    <row r="10" spans="1:3" ht="15.75" x14ac:dyDescent="0.25">
      <c r="A10" s="1"/>
      <c r="B10" s="9" t="s">
        <v>7</v>
      </c>
      <c r="C10" s="10">
        <v>50000</v>
      </c>
    </row>
    <row r="11" spans="1:3" ht="15.75" x14ac:dyDescent="0.25">
      <c r="A11" s="1"/>
      <c r="B11" s="9"/>
      <c r="C11" s="10"/>
    </row>
    <row r="12" spans="1:3" ht="15.75" x14ac:dyDescent="0.25">
      <c r="A12" s="1"/>
      <c r="B12" s="11" t="s">
        <v>8</v>
      </c>
      <c r="C12" s="8">
        <f>SUM(C13:C18)</f>
        <v>1660291</v>
      </c>
    </row>
    <row r="13" spans="1:3" ht="31.5" x14ac:dyDescent="0.25">
      <c r="A13" s="1"/>
      <c r="B13" s="9" t="s">
        <v>9</v>
      </c>
      <c r="C13" s="10">
        <v>38000</v>
      </c>
    </row>
    <row r="14" spans="1:3" ht="31.5" x14ac:dyDescent="0.25">
      <c r="A14" s="1"/>
      <c r="B14" s="9" t="s">
        <v>10</v>
      </c>
      <c r="C14" s="10">
        <v>13500</v>
      </c>
    </row>
    <row r="15" spans="1:3" ht="15.75" x14ac:dyDescent="0.25">
      <c r="A15" s="1"/>
      <c r="B15" s="9" t="s">
        <v>11</v>
      </c>
      <c r="C15" s="10">
        <v>15000</v>
      </c>
    </row>
    <row r="16" spans="1:3" ht="31.5" x14ac:dyDescent="0.25">
      <c r="A16" s="1"/>
      <c r="B16" s="9" t="s">
        <v>12</v>
      </c>
      <c r="C16" s="10">
        <v>1572791</v>
      </c>
    </row>
    <row r="17" spans="1:3" ht="31.5" x14ac:dyDescent="0.25">
      <c r="A17" s="1"/>
      <c r="B17" s="9" t="s">
        <v>13</v>
      </c>
      <c r="C17" s="10">
        <v>10000</v>
      </c>
    </row>
    <row r="18" spans="1:3" ht="31.5" x14ac:dyDescent="0.25">
      <c r="A18" s="1"/>
      <c r="B18" s="9" t="s">
        <v>14</v>
      </c>
      <c r="C18" s="10">
        <v>11000</v>
      </c>
    </row>
    <row r="19" spans="1:3" ht="15.75" x14ac:dyDescent="0.25">
      <c r="A19" s="1"/>
      <c r="B19" s="10"/>
      <c r="C19" s="10"/>
    </row>
    <row r="20" spans="1:3" ht="15.75" x14ac:dyDescent="0.25">
      <c r="A20" s="1"/>
      <c r="B20" s="11" t="s">
        <v>15</v>
      </c>
      <c r="C20" s="8">
        <f>SUM(C21:C33)</f>
        <v>890298.01</v>
      </c>
    </row>
    <row r="21" spans="1:3" ht="15.75" x14ac:dyDescent="0.25">
      <c r="A21" s="1"/>
      <c r="B21" s="10" t="s">
        <v>16</v>
      </c>
      <c r="C21" s="10">
        <v>300000</v>
      </c>
    </row>
    <row r="22" spans="1:3" ht="15.75" x14ac:dyDescent="0.25">
      <c r="A22" s="1"/>
      <c r="B22" s="10" t="s">
        <v>17</v>
      </c>
      <c r="C22" s="10">
        <v>7000</v>
      </c>
    </row>
    <row r="23" spans="1:3" ht="15.75" x14ac:dyDescent="0.25">
      <c r="A23" s="1"/>
      <c r="B23" s="10" t="s">
        <v>18</v>
      </c>
      <c r="C23" s="10">
        <v>22000</v>
      </c>
    </row>
    <row r="24" spans="1:3" ht="15.75" x14ac:dyDescent="0.25">
      <c r="A24" s="1"/>
      <c r="B24" s="10" t="s">
        <v>19</v>
      </c>
      <c r="C24" s="10">
        <f>16357.65</f>
        <v>16357.65</v>
      </c>
    </row>
    <row r="25" spans="1:3" ht="15.75" x14ac:dyDescent="0.25">
      <c r="A25" s="1"/>
      <c r="B25" s="9" t="s">
        <v>20</v>
      </c>
      <c r="C25" s="10">
        <f>100000+100000</f>
        <v>200000</v>
      </c>
    </row>
    <row r="26" spans="1:3" ht="15.75" x14ac:dyDescent="0.25">
      <c r="A26" s="1"/>
      <c r="B26" s="9" t="s">
        <v>21</v>
      </c>
      <c r="C26" s="10">
        <v>25464.47</v>
      </c>
    </row>
    <row r="27" spans="1:3" ht="15.75" x14ac:dyDescent="0.25">
      <c r="A27" s="1"/>
      <c r="B27" s="9" t="s">
        <v>22</v>
      </c>
      <c r="C27" s="10">
        <v>34800</v>
      </c>
    </row>
    <row r="28" spans="1:3" ht="15.75" x14ac:dyDescent="0.25">
      <c r="A28" s="1"/>
      <c r="B28" s="9" t="s">
        <v>23</v>
      </c>
      <c r="C28" s="10">
        <v>11500</v>
      </c>
    </row>
    <row r="29" spans="1:3" ht="31.5" x14ac:dyDescent="0.25">
      <c r="A29" s="1"/>
      <c r="B29" s="9" t="s">
        <v>24</v>
      </c>
      <c r="C29" s="10">
        <f>4740.99+86.21+10098.69</f>
        <v>14925.89</v>
      </c>
    </row>
    <row r="30" spans="1:3" ht="31.5" x14ac:dyDescent="0.25">
      <c r="A30" s="1"/>
      <c r="B30" s="9" t="s">
        <v>25</v>
      </c>
      <c r="C30" s="10">
        <v>102000</v>
      </c>
    </row>
    <row r="31" spans="1:3" ht="31.5" x14ac:dyDescent="0.25">
      <c r="A31" s="1"/>
      <c r="B31" s="9" t="s">
        <v>26</v>
      </c>
      <c r="C31" s="10">
        <v>15000</v>
      </c>
    </row>
    <row r="32" spans="1:3" ht="15.75" x14ac:dyDescent="0.25">
      <c r="A32" s="1"/>
      <c r="B32" s="9" t="s">
        <v>27</v>
      </c>
      <c r="C32" s="10">
        <v>71250</v>
      </c>
    </row>
    <row r="33" spans="1:3" ht="15.75" x14ac:dyDescent="0.25">
      <c r="A33" s="1"/>
      <c r="B33" s="9" t="s">
        <v>28</v>
      </c>
      <c r="C33" s="10">
        <v>70000</v>
      </c>
    </row>
    <row r="34" spans="1:3" ht="15.75" x14ac:dyDescent="0.25">
      <c r="A34" s="1"/>
      <c r="B34" s="10"/>
      <c r="C34" s="10"/>
    </row>
    <row r="35" spans="1:3" ht="15.75" x14ac:dyDescent="0.25">
      <c r="A35" s="1"/>
      <c r="B35" s="11" t="s">
        <v>29</v>
      </c>
      <c r="C35" s="8">
        <f>SUM(C36:C43)</f>
        <v>492250</v>
      </c>
    </row>
    <row r="36" spans="1:3" ht="15.75" x14ac:dyDescent="0.25">
      <c r="A36" s="1"/>
      <c r="B36" s="10" t="s">
        <v>30</v>
      </c>
      <c r="C36" s="10">
        <v>25500</v>
      </c>
    </row>
    <row r="37" spans="1:3" ht="15.75" x14ac:dyDescent="0.25">
      <c r="A37" s="1"/>
      <c r="B37" s="9" t="s">
        <v>31</v>
      </c>
      <c r="C37" s="10">
        <f>76000+13000</f>
        <v>89000</v>
      </c>
    </row>
    <row r="38" spans="1:3" ht="15.75" x14ac:dyDescent="0.25">
      <c r="A38" s="1"/>
      <c r="B38" s="9" t="s">
        <v>32</v>
      </c>
      <c r="C38" s="10">
        <f>30500+4500+4500+30500</f>
        <v>70000</v>
      </c>
    </row>
    <row r="39" spans="1:3" ht="15.75" x14ac:dyDescent="0.25">
      <c r="A39" s="1"/>
      <c r="B39" s="9" t="s">
        <v>33</v>
      </c>
      <c r="C39" s="10">
        <v>60000</v>
      </c>
    </row>
    <row r="40" spans="1:3" ht="15.75" x14ac:dyDescent="0.25">
      <c r="A40" s="1"/>
      <c r="B40" s="9" t="s">
        <v>34</v>
      </c>
      <c r="C40" s="10">
        <f>95000+12000</f>
        <v>107000</v>
      </c>
    </row>
    <row r="41" spans="1:3" ht="15.75" x14ac:dyDescent="0.25">
      <c r="A41" s="1"/>
      <c r="B41" s="9" t="s">
        <v>35</v>
      </c>
      <c r="C41" s="10">
        <f>17000+17000</f>
        <v>34000</v>
      </c>
    </row>
    <row r="42" spans="1:3" ht="15.75" x14ac:dyDescent="0.25">
      <c r="A42" s="1"/>
      <c r="B42" s="9" t="s">
        <v>36</v>
      </c>
      <c r="C42" s="10">
        <v>72250</v>
      </c>
    </row>
    <row r="43" spans="1:3" ht="15.75" x14ac:dyDescent="0.25">
      <c r="A43" s="1"/>
      <c r="B43" s="9" t="s">
        <v>37</v>
      </c>
      <c r="C43" s="10">
        <v>34500</v>
      </c>
    </row>
    <row r="44" spans="1:3" ht="15.75" x14ac:dyDescent="0.25">
      <c r="A44" s="1"/>
      <c r="B44" s="9"/>
      <c r="C44" s="10"/>
    </row>
    <row r="45" spans="1:3" ht="15.75" x14ac:dyDescent="0.25">
      <c r="A45" s="1"/>
      <c r="B45" s="11" t="s">
        <v>38</v>
      </c>
      <c r="C45" s="8">
        <f>SUM(C46:C47)</f>
        <v>24000</v>
      </c>
    </row>
    <row r="46" spans="1:3" ht="15.75" x14ac:dyDescent="0.25">
      <c r="A46" s="1"/>
      <c r="B46" s="10" t="s">
        <v>39</v>
      </c>
      <c r="C46" s="10">
        <v>15000</v>
      </c>
    </row>
    <row r="47" spans="1:3" ht="15.75" x14ac:dyDescent="0.25">
      <c r="A47" s="1"/>
      <c r="B47" s="10" t="s">
        <v>40</v>
      </c>
      <c r="C47" s="10">
        <v>9000</v>
      </c>
    </row>
    <row r="48" spans="1:3" ht="15.75" x14ac:dyDescent="0.25">
      <c r="A48" s="1"/>
      <c r="B48" s="10"/>
      <c r="C48" s="10"/>
    </row>
    <row r="49" spans="1:3" ht="15.75" x14ac:dyDescent="0.25">
      <c r="A49" s="1"/>
      <c r="B49" s="11" t="s">
        <v>41</v>
      </c>
      <c r="C49" s="8">
        <f>SUM(C50)</f>
        <v>4100</v>
      </c>
    </row>
    <row r="50" spans="1:3" ht="15.75" x14ac:dyDescent="0.25">
      <c r="A50" s="1"/>
      <c r="B50" s="10" t="s">
        <v>42</v>
      </c>
      <c r="C50" s="10">
        <f>1000+2400+700</f>
        <v>4100</v>
      </c>
    </row>
    <row r="51" spans="1:3" ht="15.75" x14ac:dyDescent="0.25">
      <c r="A51" s="1"/>
      <c r="B51" s="10"/>
      <c r="C51" s="10"/>
    </row>
    <row r="52" spans="1:3" ht="15.75" x14ac:dyDescent="0.25">
      <c r="A52" s="1"/>
      <c r="B52" s="11" t="s">
        <v>43</v>
      </c>
      <c r="C52" s="8">
        <f>SUM(C53:C64)</f>
        <v>220000</v>
      </c>
    </row>
    <row r="53" spans="1:3" ht="15.75" x14ac:dyDescent="0.25">
      <c r="A53" s="1"/>
      <c r="B53" s="10" t="s">
        <v>44</v>
      </c>
      <c r="C53" s="10">
        <v>50000</v>
      </c>
    </row>
    <row r="54" spans="1:3" ht="15.75" x14ac:dyDescent="0.25">
      <c r="A54" s="1"/>
      <c r="B54" s="9" t="s">
        <v>45</v>
      </c>
      <c r="C54" s="10">
        <f>5000+5000+40000+10000+10000</f>
        <v>70000</v>
      </c>
    </row>
    <row r="55" spans="1:3" ht="15.75" x14ac:dyDescent="0.25">
      <c r="A55" s="1"/>
      <c r="B55" s="9" t="s">
        <v>46</v>
      </c>
      <c r="C55" s="10">
        <v>7000</v>
      </c>
    </row>
    <row r="56" spans="1:3" ht="15.75" x14ac:dyDescent="0.25">
      <c r="A56" s="1"/>
      <c r="B56" s="9" t="s">
        <v>47</v>
      </c>
      <c r="C56" s="10">
        <v>8000</v>
      </c>
    </row>
    <row r="57" spans="1:3" ht="15.75" x14ac:dyDescent="0.25">
      <c r="A57" s="1"/>
      <c r="B57" s="9" t="s">
        <v>48</v>
      </c>
      <c r="C57" s="10">
        <v>5000</v>
      </c>
    </row>
    <row r="58" spans="1:3" ht="15.75" x14ac:dyDescent="0.25">
      <c r="A58" s="1"/>
      <c r="B58" s="9" t="s">
        <v>49</v>
      </c>
      <c r="C58" s="10">
        <v>5000</v>
      </c>
    </row>
    <row r="59" spans="1:3" ht="15.75" x14ac:dyDescent="0.25">
      <c r="A59" s="1"/>
      <c r="B59" s="9" t="s">
        <v>50</v>
      </c>
      <c r="C59" s="10">
        <v>5000</v>
      </c>
    </row>
    <row r="60" spans="1:3" ht="15.75" x14ac:dyDescent="0.25">
      <c r="A60" s="1"/>
      <c r="B60" s="9" t="s">
        <v>51</v>
      </c>
      <c r="C60" s="10">
        <v>5000</v>
      </c>
    </row>
    <row r="61" spans="1:3" ht="15.75" x14ac:dyDescent="0.25">
      <c r="A61" s="1"/>
      <c r="B61" s="9" t="s">
        <v>52</v>
      </c>
      <c r="C61" s="10">
        <v>5000</v>
      </c>
    </row>
    <row r="62" spans="1:3" ht="15.75" x14ac:dyDescent="0.25">
      <c r="A62" s="1"/>
      <c r="B62" s="10" t="s">
        <v>53</v>
      </c>
      <c r="C62" s="10">
        <v>5000</v>
      </c>
    </row>
    <row r="63" spans="1:3" ht="15.75" x14ac:dyDescent="0.25">
      <c r="A63" s="1"/>
      <c r="B63" s="10" t="s">
        <v>54</v>
      </c>
      <c r="C63" s="10">
        <v>5000</v>
      </c>
    </row>
    <row r="64" spans="1:3" ht="15.75" x14ac:dyDescent="0.25">
      <c r="A64" s="1"/>
      <c r="B64" s="10" t="s">
        <v>55</v>
      </c>
      <c r="C64" s="10">
        <v>50000</v>
      </c>
    </row>
    <row r="65" spans="1:3" ht="15.75" x14ac:dyDescent="0.25">
      <c r="A65" s="1"/>
      <c r="B65" s="10"/>
      <c r="C65" s="10"/>
    </row>
    <row r="66" spans="1:3" ht="15.75" x14ac:dyDescent="0.25">
      <c r="A66" s="1"/>
      <c r="B66" s="11" t="s">
        <v>56</v>
      </c>
      <c r="C66" s="8">
        <f>SUM(C67:C71)</f>
        <v>5000</v>
      </c>
    </row>
    <row r="67" spans="1:3" ht="15.75" x14ac:dyDescent="0.25">
      <c r="A67" s="1"/>
      <c r="B67" s="10" t="s">
        <v>57</v>
      </c>
      <c r="C67" s="10">
        <v>1000</v>
      </c>
    </row>
    <row r="68" spans="1:3" ht="15.75" x14ac:dyDescent="0.25">
      <c r="A68" s="1"/>
      <c r="B68" s="10" t="s">
        <v>58</v>
      </c>
      <c r="C68" s="10">
        <v>1000</v>
      </c>
    </row>
    <row r="69" spans="1:3" ht="15.75" x14ac:dyDescent="0.25">
      <c r="A69" s="1"/>
      <c r="B69" s="10" t="s">
        <v>59</v>
      </c>
      <c r="C69" s="10">
        <v>1000</v>
      </c>
    </row>
    <row r="70" spans="1:3" ht="15.75" x14ac:dyDescent="0.25">
      <c r="A70" s="1"/>
      <c r="B70" s="10" t="s">
        <v>60</v>
      </c>
      <c r="C70" s="10">
        <v>1000</v>
      </c>
    </row>
    <row r="71" spans="1:3" ht="15.75" x14ac:dyDescent="0.25">
      <c r="A71" s="1"/>
      <c r="B71" s="10" t="s">
        <v>61</v>
      </c>
      <c r="C71" s="10">
        <v>1000</v>
      </c>
    </row>
    <row r="72" spans="1:3" ht="15.75" x14ac:dyDescent="0.25">
      <c r="A72" s="1"/>
      <c r="B72" s="10"/>
      <c r="C72" s="10"/>
    </row>
    <row r="73" spans="1:3" ht="31.5" x14ac:dyDescent="0.25">
      <c r="A73" s="1"/>
      <c r="B73" s="7" t="s">
        <v>62</v>
      </c>
      <c r="C73" s="8">
        <v>112910</v>
      </c>
    </row>
    <row r="74" spans="1:3" ht="15.75" x14ac:dyDescent="0.25">
      <c r="A74" s="1"/>
      <c r="B74" s="10" t="s">
        <v>63</v>
      </c>
      <c r="C74" s="8">
        <f>100+100+150+1000+400+38000+1225+500+10000+5000+20500+26000+34922+18000+13000+1000</f>
        <v>169897</v>
      </c>
    </row>
    <row r="75" spans="1:3" ht="15.75" x14ac:dyDescent="0.25">
      <c r="A75" s="1"/>
      <c r="B75" s="1"/>
      <c r="C75" s="1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2026-07-24T01:56:34Z</cp:lastPrinted>
  <dcterms:created xsi:type="dcterms:W3CDTF">2015-06-05T18:19:34Z</dcterms:created>
  <dcterms:modified xsi:type="dcterms:W3CDTF">2026-07-24T04:00:30Z</dcterms:modified>
</cp:coreProperties>
</file>